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_xlnm.Print_Area" localSheetId="0">Hoja1!$A$1:$I$44</definedName>
  </definedNames>
  <calcPr calcId="144525"/>
</workbook>
</file>

<file path=xl/calcChain.xml><?xml version="1.0" encoding="utf-8"?>
<calcChain xmlns="http://schemas.openxmlformats.org/spreadsheetml/2006/main">
  <c r="G34" i="1" l="1"/>
  <c r="K34" i="1" s="1"/>
  <c r="D34" i="1"/>
  <c r="D33" i="1"/>
  <c r="G33" i="1" s="1"/>
  <c r="H33" i="1" s="1"/>
  <c r="D32" i="1"/>
  <c r="G32" i="1" s="1"/>
  <c r="H32" i="1" s="1"/>
  <c r="H31" i="1"/>
  <c r="G31" i="1"/>
  <c r="G30" i="1"/>
  <c r="H30" i="1" s="1"/>
  <c r="H29" i="1"/>
  <c r="G29" i="1"/>
  <c r="G28" i="1"/>
  <c r="H28" i="1" s="1"/>
  <c r="D27" i="1"/>
  <c r="G27" i="1" s="1"/>
  <c r="H27" i="1" s="1"/>
  <c r="G26" i="1"/>
  <c r="H26" i="1" s="1"/>
  <c r="D26" i="1"/>
  <c r="F24" i="1"/>
  <c r="F12" i="1" s="1"/>
  <c r="E24" i="1"/>
  <c r="K22" i="1"/>
  <c r="H22" i="1"/>
  <c r="G22" i="1"/>
  <c r="G21" i="1"/>
  <c r="H21" i="1" s="1"/>
  <c r="G20" i="1"/>
  <c r="K20" i="1" s="1"/>
  <c r="K19" i="1"/>
  <c r="G19" i="1"/>
  <c r="H19" i="1" s="1"/>
  <c r="K18" i="1"/>
  <c r="H18" i="1"/>
  <c r="G18" i="1"/>
  <c r="G17" i="1"/>
  <c r="H17" i="1" s="1"/>
  <c r="K16" i="1"/>
  <c r="G16" i="1"/>
  <c r="H16" i="1" s="1"/>
  <c r="G14" i="1"/>
  <c r="H14" i="1" s="1"/>
  <c r="F14" i="1"/>
  <c r="E14" i="1"/>
  <c r="D14" i="1"/>
  <c r="E12" i="1"/>
  <c r="H34" i="1" l="1"/>
  <c r="H20" i="1"/>
  <c r="K21" i="1"/>
  <c r="D24" i="1"/>
  <c r="G24" i="1" l="1"/>
  <c r="H24" i="1" s="1"/>
  <c r="D12" i="1"/>
  <c r="G12" i="1" s="1"/>
  <c r="H12" i="1" s="1"/>
</calcChain>
</file>

<file path=xl/sharedStrings.xml><?xml version="1.0" encoding="utf-8"?>
<sst xmlns="http://schemas.openxmlformats.org/spreadsheetml/2006/main" count="39" uniqueCount="38">
  <si>
    <t>ESTADO ANALÍTICO DEL ACTIVO</t>
  </si>
  <si>
    <t>Al 30 de junio del 2018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</si>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</sst>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 applyAlignment="1">
      <alignment vertical="center"/>
    </xf>
    <xf numFmtId="3" fontId="4" fillId="3" borderId="0" xfId="1" applyNumberFormat="1" applyFont="1" applyFill="1" applyBorder="1" applyAlignment="1">
      <alignment vertical="top"/>
    </xf>
    <xf numFmtId="0" fontId="9" fillId="3" borderId="0" xfId="0" applyFont="1" applyFill="1"/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302559</xdr:colOff>
      <xdr:row>41</xdr:row>
      <xdr:rowOff>571500</xdr:rowOff>
    </xdr:from>
    <xdr:to>
      <xdr:col>2</xdr:col>
      <xdr:colOff>2644588</xdr:colOff>
      <xdr:row>41</xdr:row>
      <xdr:rowOff>571500</xdr:rowOff>
    </xdr:to>
    <xdr:cxnSp macro="">
      <xdr:nvCxnSpPr>
        <xdr:cNvPr id="2" name="Conector recto 2"/>
        <xdr:cNvCxnSpPr/>
      </xdr:nvCxnSpPr>
      <xdr:spPr>
        <a:xfrm>
          <a:off x="1178859" y="7909560"/>
          <a:ext cx="23420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618.%20Edos.Fros%20junio%202018/Estados%20Fros%20y%20Pptales%20UPJR_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>
        <row r="16">
          <cell r="D16">
            <v>12012304.810000001</v>
          </cell>
        </row>
        <row r="18">
          <cell r="D18">
            <v>56921.47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7100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topLeftCell="A28" workbookViewId="0">
      <selection activeCell="C46" sqref="C46"/>
    </sheetView>
  </sheetViews>
  <sheetFormatPr baseColWidth="10" defaultColWidth="11.44140625" defaultRowHeight="13.2" x14ac:dyDescent="0.25"/>
  <cols>
    <col min="1" max="1" width="1.109375" style="5" customWidth="1"/>
    <col min="2" max="2" width="11.6640625" style="5" customWidth="1"/>
    <col min="3" max="3" width="54.44140625" style="5" customWidth="1"/>
    <col min="4" max="4" width="19.109375" style="59" customWidth="1"/>
    <col min="5" max="5" width="19.33203125" style="5" customWidth="1"/>
    <col min="6" max="6" width="19" style="5" customWidth="1"/>
    <col min="7" max="7" width="21.88671875" style="5" customWidth="1"/>
    <col min="8" max="8" width="18.6640625" style="5" customWidth="1"/>
    <col min="9" max="9" width="1.109375" style="5" customWidth="1"/>
    <col min="10" max="16384" width="11.44140625" style="5"/>
  </cols>
  <sheetData>
    <row r="1" spans="1:11" s="6" customFormat="1" x14ac:dyDescent="0.25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5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5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5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5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6.4" x14ac:dyDescent="0.25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5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5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5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5">
      <c r="A12" s="30"/>
      <c r="B12" s="31" t="s">
        <v>13</v>
      </c>
      <c r="C12" s="31"/>
      <c r="D12" s="32">
        <f>+D14+D24</f>
        <v>121467942.63000003</v>
      </c>
      <c r="E12" s="32">
        <f>+E14+E24</f>
        <v>85662573.86999999</v>
      </c>
      <c r="F12" s="32">
        <f>+F14+F24</f>
        <v>79047963.670000017</v>
      </c>
      <c r="G12" s="32">
        <f>+D12+E12-F12</f>
        <v>128082552.82999998</v>
      </c>
      <c r="H12" s="32">
        <f>+G12-D12</f>
        <v>6614610.1999999583</v>
      </c>
      <c r="I12" s="33"/>
      <c r="J12" s="5"/>
      <c r="K12" s="5"/>
    </row>
    <row r="13" spans="1:11" s="6" customFormat="1" x14ac:dyDescent="0.25">
      <c r="A13" s="30"/>
      <c r="B13" s="34"/>
      <c r="C13" s="34"/>
      <c r="D13" s="32"/>
      <c r="E13" s="32"/>
      <c r="F13" s="32"/>
      <c r="G13" s="32"/>
      <c r="H13" s="32"/>
      <c r="I13" s="33"/>
      <c r="J13" s="5"/>
      <c r="K13" s="5"/>
    </row>
    <row r="14" spans="1:11" s="6" customFormat="1" x14ac:dyDescent="0.25">
      <c r="A14" s="35"/>
      <c r="B14" s="36" t="s">
        <v>14</v>
      </c>
      <c r="C14" s="36"/>
      <c r="D14" s="37">
        <f>SUM(D16:D22)</f>
        <v>5497406.430000023</v>
      </c>
      <c r="E14" s="37">
        <f>SUM(E16:E22)</f>
        <v>85662573.849999994</v>
      </c>
      <c r="F14" s="37">
        <f>SUM(F16:F22)</f>
        <v>79047963.670000017</v>
      </c>
      <c r="G14" s="32">
        <f>+D14+E14-F14</f>
        <v>12112016.609999999</v>
      </c>
      <c r="H14" s="37">
        <f>+G14-D14</f>
        <v>6614610.1799999764</v>
      </c>
      <c r="I14" s="38"/>
      <c r="J14" s="5"/>
      <c r="K14" s="39"/>
    </row>
    <row r="15" spans="1:11" s="6" customFormat="1" x14ac:dyDescent="0.25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5">
      <c r="A16" s="40"/>
      <c r="B16" s="44" t="s">
        <v>15</v>
      </c>
      <c r="C16" s="44"/>
      <c r="D16" s="45">
        <v>5466211.3200000226</v>
      </c>
      <c r="E16" s="46">
        <v>84803966.030000001</v>
      </c>
      <c r="F16" s="46">
        <v>78257872.540000007</v>
      </c>
      <c r="G16" s="47">
        <f>+D16+E16-F16</f>
        <v>12012304.810000017</v>
      </c>
      <c r="H16" s="47">
        <f t="shared" ref="H16:H22" si="0">+G16-D16</f>
        <v>6546093.4899999946</v>
      </c>
      <c r="I16" s="43"/>
      <c r="J16" s="5"/>
      <c r="K16" s="48" t="str">
        <f>IF(G16=[1]ESF!D16," ","Error")</f>
        <v xml:space="preserve"> </v>
      </c>
    </row>
    <row r="17" spans="1:14" s="6" customFormat="1" x14ac:dyDescent="0.25">
      <c r="A17" s="40"/>
      <c r="B17" s="44" t="s">
        <v>16</v>
      </c>
      <c r="C17" s="44"/>
      <c r="D17" s="49">
        <v>6409.3700000001118</v>
      </c>
      <c r="E17" s="46">
        <v>625869.11</v>
      </c>
      <c r="F17" s="46">
        <v>596588.15</v>
      </c>
      <c r="G17" s="47">
        <f t="shared" ref="G17:G22" si="1">+D17+E17-F17</f>
        <v>35690.330000000075</v>
      </c>
      <c r="H17" s="47">
        <f t="shared" si="0"/>
        <v>29280.959999999963</v>
      </c>
      <c r="I17" s="43"/>
      <c r="J17" s="5"/>
      <c r="K17" s="39"/>
    </row>
    <row r="18" spans="1:14" s="6" customFormat="1" x14ac:dyDescent="0.25">
      <c r="A18" s="40"/>
      <c r="B18" s="44" t="s">
        <v>17</v>
      </c>
      <c r="C18" s="44"/>
      <c r="D18" s="49">
        <v>20185.739999999991</v>
      </c>
      <c r="E18" s="46">
        <v>230238.71</v>
      </c>
      <c r="F18" s="46">
        <v>193502.98</v>
      </c>
      <c r="G18" s="47">
        <f t="shared" si="1"/>
        <v>56921.469999999972</v>
      </c>
      <c r="H18" s="47">
        <f t="shared" si="0"/>
        <v>36735.729999999981</v>
      </c>
      <c r="I18" s="43"/>
      <c r="J18" s="5"/>
      <c r="K18" s="39" t="str">
        <f>IF(G18=[1]ESF!D18," ","Error")</f>
        <v xml:space="preserve"> </v>
      </c>
    </row>
    <row r="19" spans="1:14" s="6" customFormat="1" x14ac:dyDescent="0.25">
      <c r="A19" s="40"/>
      <c r="B19" s="44" t="s">
        <v>18</v>
      </c>
      <c r="C19" s="44"/>
      <c r="D19" s="49">
        <v>0</v>
      </c>
      <c r="E19" s="49"/>
      <c r="F19" s="49"/>
      <c r="G19" s="47">
        <f t="shared" si="1"/>
        <v>0</v>
      </c>
      <c r="H19" s="47">
        <f t="shared" si="0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5">
      <c r="A20" s="40"/>
      <c r="B20" s="44" t="s">
        <v>20</v>
      </c>
      <c r="C20" s="44"/>
      <c r="D20" s="49">
        <v>0</v>
      </c>
      <c r="E20" s="49">
        <v>0</v>
      </c>
      <c r="F20" s="49">
        <v>0</v>
      </c>
      <c r="G20" s="47">
        <f t="shared" si="1"/>
        <v>0</v>
      </c>
      <c r="H20" s="47">
        <f t="shared" si="0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5">
      <c r="A21" s="40"/>
      <c r="B21" s="44" t="s">
        <v>21</v>
      </c>
      <c r="C21" s="44"/>
      <c r="D21" s="49">
        <v>0</v>
      </c>
      <c r="E21" s="49">
        <v>0</v>
      </c>
      <c r="F21" s="49">
        <v>0</v>
      </c>
      <c r="G21" s="47">
        <f t="shared" si="1"/>
        <v>0</v>
      </c>
      <c r="H21" s="47">
        <f t="shared" si="0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5">
      <c r="A22" s="40"/>
      <c r="B22" s="44" t="s">
        <v>22</v>
      </c>
      <c r="C22" s="44"/>
      <c r="D22" s="45">
        <v>4600</v>
      </c>
      <c r="E22" s="45">
        <v>2500</v>
      </c>
      <c r="F22" s="45">
        <v>0</v>
      </c>
      <c r="G22" s="50">
        <f t="shared" si="1"/>
        <v>7100</v>
      </c>
      <c r="H22" s="47">
        <f t="shared" si="0"/>
        <v>2500</v>
      </c>
      <c r="I22" s="43"/>
      <c r="K22" s="39" t="str">
        <f>IF(G22=[1]ESF!D22," ","Error")</f>
        <v xml:space="preserve"> </v>
      </c>
    </row>
    <row r="23" spans="1:14" x14ac:dyDescent="0.25">
      <c r="A23" s="40"/>
      <c r="B23" s="51"/>
      <c r="C23" s="51"/>
      <c r="D23" s="52"/>
      <c r="E23" s="52"/>
      <c r="F23" s="52"/>
      <c r="G23" s="52"/>
      <c r="H23" s="52"/>
      <c r="I23" s="43"/>
      <c r="K23" s="39"/>
    </row>
    <row r="24" spans="1:14" x14ac:dyDescent="0.25">
      <c r="A24" s="35"/>
      <c r="B24" s="36" t="s">
        <v>23</v>
      </c>
      <c r="C24" s="36"/>
      <c r="D24" s="37">
        <f>SUM(D26:D34)</f>
        <v>115970536.2</v>
      </c>
      <c r="E24" s="37">
        <f>SUM(E26:E34)</f>
        <v>0.02</v>
      </c>
      <c r="F24" s="37">
        <f>SUM(F26:F34)</f>
        <v>0</v>
      </c>
      <c r="G24" s="37">
        <f>+D24+E24-F24</f>
        <v>115970536.22</v>
      </c>
      <c r="H24" s="37">
        <f>+G24-D24</f>
        <v>1.9999995827674866E-2</v>
      </c>
      <c r="I24" s="38"/>
      <c r="K24" s="39"/>
    </row>
    <row r="25" spans="1:14" x14ac:dyDescent="0.25">
      <c r="A25" s="40"/>
      <c r="B25" s="41"/>
      <c r="C25" s="51"/>
      <c r="D25" s="42"/>
      <c r="E25" s="42"/>
      <c r="F25" s="42"/>
      <c r="G25" s="42"/>
      <c r="H25" s="42"/>
      <c r="I25" s="43"/>
      <c r="K25" s="39"/>
    </row>
    <row r="26" spans="1:14" x14ac:dyDescent="0.25">
      <c r="A26" s="40"/>
      <c r="B26" s="44" t="s">
        <v>24</v>
      </c>
      <c r="C26" s="44"/>
      <c r="D26" s="49">
        <f>+[1]ESF!E29</f>
        <v>0</v>
      </c>
      <c r="E26" s="49">
        <v>0</v>
      </c>
      <c r="F26" s="49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5">
      <c r="A27" s="40"/>
      <c r="B27" s="44" t="s">
        <v>25</v>
      </c>
      <c r="C27" s="44"/>
      <c r="D27" s="49">
        <f>+[1]ESF!E30</f>
        <v>0</v>
      </c>
      <c r="E27" s="49">
        <v>0</v>
      </c>
      <c r="F27" s="49">
        <v>0</v>
      </c>
      <c r="G27" s="47">
        <f t="shared" ref="G27:G34" si="2">+D27+E27-F27</f>
        <v>0</v>
      </c>
      <c r="H27" s="47">
        <f t="shared" ref="H27:H34" si="3">+G27-D27</f>
        <v>0</v>
      </c>
      <c r="I27" s="43"/>
      <c r="K27" s="39"/>
    </row>
    <row r="28" spans="1:14" x14ac:dyDescent="0.25">
      <c r="A28" s="40"/>
      <c r="B28" s="44" t="s">
        <v>26</v>
      </c>
      <c r="C28" s="44"/>
      <c r="D28" s="49">
        <v>104562779.81</v>
      </c>
      <c r="E28" s="49">
        <v>0</v>
      </c>
      <c r="F28" s="49">
        <v>0</v>
      </c>
      <c r="G28" s="47">
        <f t="shared" si="2"/>
        <v>104562779.81</v>
      </c>
      <c r="H28" s="47">
        <f t="shared" si="3"/>
        <v>0</v>
      </c>
      <c r="I28" s="43"/>
      <c r="K28" s="39"/>
    </row>
    <row r="29" spans="1:14" x14ac:dyDescent="0.25">
      <c r="A29" s="40"/>
      <c r="B29" s="44" t="s">
        <v>27</v>
      </c>
      <c r="C29" s="44"/>
      <c r="D29" s="49">
        <v>42359688.350000001</v>
      </c>
      <c r="E29" s="49">
        <v>0.02</v>
      </c>
      <c r="F29" s="49">
        <v>0</v>
      </c>
      <c r="G29" s="47">
        <f t="shared" si="2"/>
        <v>42359688.370000005</v>
      </c>
      <c r="H29" s="47">
        <f t="shared" si="3"/>
        <v>2.0000003278255463E-2</v>
      </c>
      <c r="I29" s="43"/>
      <c r="K29" s="39"/>
    </row>
    <row r="30" spans="1:14" x14ac:dyDescent="0.25">
      <c r="A30" s="40"/>
      <c r="B30" s="44" t="s">
        <v>28</v>
      </c>
      <c r="C30" s="44"/>
      <c r="D30" s="49">
        <v>88673.43</v>
      </c>
      <c r="E30" s="49">
        <v>0</v>
      </c>
      <c r="F30" s="49">
        <v>0</v>
      </c>
      <c r="G30" s="47">
        <f>+D30+E30-F30</f>
        <v>88673.43</v>
      </c>
      <c r="H30" s="47">
        <f t="shared" si="3"/>
        <v>0</v>
      </c>
      <c r="I30" s="43"/>
      <c r="K30" s="39"/>
    </row>
    <row r="31" spans="1:14" x14ac:dyDescent="0.25">
      <c r="A31" s="40"/>
      <c r="B31" s="44" t="s">
        <v>29</v>
      </c>
      <c r="C31" s="44"/>
      <c r="D31" s="49">
        <v>-31040605.390000001</v>
      </c>
      <c r="E31" s="49">
        <v>0</v>
      </c>
      <c r="F31" s="49">
        <v>0</v>
      </c>
      <c r="G31" s="47">
        <f>+D31+E31-F31</f>
        <v>-31040605.390000001</v>
      </c>
      <c r="H31" s="47">
        <f t="shared" si="3"/>
        <v>0</v>
      </c>
      <c r="I31" s="43"/>
      <c r="K31" s="39"/>
    </row>
    <row r="32" spans="1:14" x14ac:dyDescent="0.25">
      <c r="A32" s="40"/>
      <c r="B32" s="44" t="s">
        <v>30</v>
      </c>
      <c r="C32" s="44"/>
      <c r="D32" s="49">
        <f>+[1]ESF!E35</f>
        <v>0</v>
      </c>
      <c r="E32" s="49">
        <v>0</v>
      </c>
      <c r="F32" s="49">
        <v>0</v>
      </c>
      <c r="G32" s="47">
        <f t="shared" si="2"/>
        <v>0</v>
      </c>
      <c r="H32" s="47">
        <f t="shared" si="3"/>
        <v>0</v>
      </c>
      <c r="I32" s="43"/>
      <c r="K32" s="39"/>
    </row>
    <row r="33" spans="1:17" ht="19.5" customHeight="1" x14ac:dyDescent="0.25">
      <c r="A33" s="40"/>
      <c r="B33" s="44" t="s">
        <v>31</v>
      </c>
      <c r="C33" s="44"/>
      <c r="D33" s="49">
        <f>+[1]ESF!E36</f>
        <v>0</v>
      </c>
      <c r="E33" s="49">
        <v>0</v>
      </c>
      <c r="F33" s="49">
        <v>0</v>
      </c>
      <c r="G33" s="47">
        <f t="shared" si="2"/>
        <v>0</v>
      </c>
      <c r="H33" s="47">
        <f t="shared" si="3"/>
        <v>0</v>
      </c>
      <c r="I33" s="43"/>
      <c r="K33" s="39"/>
    </row>
    <row r="34" spans="1:17" ht="19.5" customHeight="1" x14ac:dyDescent="0.25">
      <c r="A34" s="40"/>
      <c r="B34" s="44" t="s">
        <v>32</v>
      </c>
      <c r="C34" s="44"/>
      <c r="D34" s="49">
        <f>+[1]ESF!E37</f>
        <v>0</v>
      </c>
      <c r="E34" s="49">
        <v>0</v>
      </c>
      <c r="F34" s="49">
        <v>0</v>
      </c>
      <c r="G34" s="47">
        <f t="shared" si="2"/>
        <v>0</v>
      </c>
      <c r="H34" s="47">
        <f t="shared" si="3"/>
        <v>0</v>
      </c>
      <c r="I34" s="43"/>
      <c r="K34" s="39" t="str">
        <f>IF(G34=[1]ESF!D37," ","error")</f>
        <v xml:space="preserve"> </v>
      </c>
    </row>
    <row r="35" spans="1:17" x14ac:dyDescent="0.25">
      <c r="A35" s="40"/>
      <c r="B35" s="51"/>
      <c r="C35" s="51"/>
      <c r="D35" s="52"/>
      <c r="E35" s="42"/>
      <c r="F35" s="42"/>
      <c r="G35" s="42"/>
      <c r="H35" s="42"/>
      <c r="I35" s="43"/>
      <c r="K35" s="39"/>
    </row>
    <row r="36" spans="1:17" ht="6" customHeight="1" x14ac:dyDescent="0.25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5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5">
      <c r="A38" s="6"/>
      <c r="B38" s="60" t="s">
        <v>33</v>
      </c>
      <c r="C38" s="60"/>
      <c r="D38" s="60"/>
      <c r="E38" s="60"/>
      <c r="F38" s="60"/>
      <c r="G38" s="60"/>
      <c r="H38" s="61"/>
      <c r="I38" s="62"/>
      <c r="J38" s="62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3"/>
      <c r="C39" s="63"/>
      <c r="D39" s="63"/>
      <c r="E39" s="63"/>
      <c r="F39" s="63"/>
      <c r="G39" s="63"/>
      <c r="H39" s="63"/>
      <c r="I39" s="61"/>
      <c r="J39" s="61"/>
      <c r="K39" s="6"/>
      <c r="L39" s="6"/>
      <c r="M39" s="6"/>
      <c r="N39" s="6"/>
      <c r="O39" s="6"/>
      <c r="P39" s="6"/>
      <c r="Q39" s="6"/>
    </row>
    <row r="40" spans="1:17" ht="15" customHeight="1" x14ac:dyDescent="0.25">
      <c r="A40" s="6"/>
      <c r="B40" s="63"/>
      <c r="C40" s="63"/>
      <c r="D40" s="63"/>
      <c r="E40" s="63"/>
      <c r="F40" s="63"/>
      <c r="G40" s="63"/>
      <c r="H40" s="63"/>
      <c r="I40" s="62"/>
      <c r="J40" s="62"/>
      <c r="K40" s="6"/>
      <c r="L40" s="6"/>
      <c r="M40" s="6"/>
      <c r="N40" s="6"/>
      <c r="O40" s="6"/>
      <c r="P40" s="6"/>
      <c r="Q40" s="6"/>
    </row>
    <row r="41" spans="1:17" ht="9.75" customHeight="1" x14ac:dyDescent="0.25">
      <c r="A41" s="6"/>
      <c r="B41" s="62"/>
      <c r="C41" s="64"/>
      <c r="D41" s="65"/>
      <c r="E41" s="65"/>
      <c r="F41" s="6"/>
      <c r="G41" s="66"/>
      <c r="H41" s="64"/>
      <c r="I41" s="65"/>
      <c r="J41" s="65"/>
      <c r="K41" s="6"/>
      <c r="L41" s="6"/>
      <c r="M41" s="6"/>
      <c r="N41" s="6"/>
      <c r="O41" s="6"/>
      <c r="P41" s="6"/>
      <c r="Q41" s="6"/>
    </row>
    <row r="42" spans="1:17" ht="50.1" customHeight="1" x14ac:dyDescent="0.25">
      <c r="A42" s="6"/>
      <c r="B42" s="67"/>
      <c r="C42" s="67"/>
      <c r="D42" s="65"/>
      <c r="E42" s="68"/>
      <c r="F42" s="68"/>
      <c r="G42" s="68"/>
      <c r="H42" s="68"/>
      <c r="I42" s="65"/>
      <c r="J42" s="65"/>
      <c r="K42" s="6"/>
      <c r="L42" s="6"/>
      <c r="M42" s="6"/>
      <c r="N42" s="6"/>
      <c r="O42" s="6"/>
      <c r="P42" s="6"/>
      <c r="Q42" s="6"/>
    </row>
    <row r="43" spans="1:17" ht="14.1" customHeight="1" x14ac:dyDescent="0.25">
      <c r="A43" s="6"/>
      <c r="B43" s="69" t="s">
        <v>34</v>
      </c>
      <c r="C43" s="69"/>
      <c r="D43" s="70"/>
      <c r="E43" s="71" t="s">
        <v>35</v>
      </c>
      <c r="F43" s="71"/>
      <c r="G43" s="72"/>
      <c r="H43" s="72"/>
      <c r="I43" s="73"/>
      <c r="J43" s="6"/>
      <c r="P43" s="6"/>
      <c r="Q43" s="6"/>
    </row>
    <row r="44" spans="1:17" ht="14.1" customHeight="1" x14ac:dyDescent="0.25">
      <c r="A44" s="6"/>
      <c r="B44" s="74" t="s">
        <v>36</v>
      </c>
      <c r="C44" s="74"/>
      <c r="D44" s="61"/>
      <c r="E44" s="75" t="s">
        <v>37</v>
      </c>
      <c r="F44" s="75"/>
      <c r="G44" s="75"/>
      <c r="H44" s="75"/>
      <c r="I44" s="73"/>
      <c r="J44" s="6"/>
      <c r="P44" s="6"/>
      <c r="Q44" s="6"/>
    </row>
    <row r="45" spans="1:17" x14ac:dyDescent="0.25">
      <c r="B45" s="6"/>
      <c r="C45" s="6"/>
      <c r="D45" s="76"/>
      <c r="E45" s="6"/>
      <c r="F45" s="6"/>
      <c r="G45" s="6"/>
      <c r="H45" s="77"/>
    </row>
    <row r="46" spans="1:17" x14ac:dyDescent="0.25">
      <c r="B46" s="6"/>
      <c r="C46" s="6"/>
      <c r="D46" s="76"/>
      <c r="E46" s="6"/>
      <c r="F46" s="6"/>
      <c r="G46" s="6"/>
    </row>
    <row r="47" spans="1:17" x14ac:dyDescent="0.25">
      <c r="H47" s="77"/>
    </row>
    <row r="63" spans="8:8" s="5" customFormat="1" x14ac:dyDescent="0.25">
      <c r="H63" s="77"/>
    </row>
  </sheetData>
  <mergeCells count="36">
    <mergeCell ref="B43:C43"/>
    <mergeCell ref="E43:F43"/>
    <mergeCell ref="G43:H43"/>
    <mergeCell ref="B44:C44"/>
    <mergeCell ref="E44:F44"/>
    <mergeCell ref="G44:H44"/>
    <mergeCell ref="B31:C31"/>
    <mergeCell ref="B32:C32"/>
    <mergeCell ref="B33:C33"/>
    <mergeCell ref="B34:C34"/>
    <mergeCell ref="B38:G38"/>
    <mergeCell ref="B42:C42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2018-07-26T18:40:49Z</cp:lastPrinted>
  <dcterms:created xsi:type="dcterms:W3CDTF">2018-07-26T18:40:09Z</dcterms:created>
  <dcterms:modified xsi:type="dcterms:W3CDTF">2018-07-26T18:41:13Z</dcterms:modified>
</cp:coreProperties>
</file>